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9815" windowHeight="71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79" i="1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8"/>
  <c r="I36"/>
  <c r="I34"/>
  <c r="I32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J30" l="1"/>
  <c r="L30" s="1"/>
  <c r="J40"/>
  <c r="L40" s="1"/>
  <c r="J25"/>
  <c r="L25" s="1"/>
  <c r="J75"/>
  <c r="L75" s="1"/>
  <c r="J70"/>
  <c r="L70" s="1"/>
  <c r="J65"/>
  <c r="L65" s="1"/>
  <c r="J60"/>
  <c r="L60" s="1"/>
  <c r="J55"/>
  <c r="L55" s="1"/>
  <c r="J50"/>
  <c r="L50" s="1"/>
  <c r="J45"/>
  <c r="L45" s="1"/>
  <c r="J20"/>
  <c r="L20" s="1"/>
  <c r="J15"/>
  <c r="L15" s="1"/>
  <c r="J10"/>
  <c r="L10" s="1"/>
  <c r="J5"/>
  <c r="L5" s="1"/>
</calcChain>
</file>

<file path=xl/sharedStrings.xml><?xml version="1.0" encoding="utf-8"?>
<sst xmlns="http://schemas.openxmlformats.org/spreadsheetml/2006/main" count="124" uniqueCount="65">
  <si>
    <t>№</t>
  </si>
  <si>
    <t>Показатель</t>
  </si>
  <si>
    <t>Варианты ответов на вопросы, при изучении мнений получателей услуг</t>
  </si>
  <si>
    <t>Варианты значений в баллах</t>
  </si>
  <si>
    <t>Получатели услуги</t>
  </si>
  <si>
    <t>Сумма баллов по каждому вопросу</t>
  </si>
  <si>
    <t>Количество ответивших на вопрос</t>
  </si>
  <si>
    <t>Средняя оценка по вопросу</t>
  </si>
  <si>
    <t>до25</t>
  </si>
  <si>
    <t>26-40</t>
  </si>
  <si>
    <t>41-60</t>
  </si>
  <si>
    <t>ст.60</t>
  </si>
  <si>
    <r>
      <t>(Σ m</t>
    </r>
    <r>
      <rPr>
        <i/>
        <vertAlign val="subscript"/>
        <sz val="9"/>
        <color indexed="8"/>
        <rFont val="Times New Roman"/>
        <family val="1"/>
        <charset val="204"/>
      </rPr>
      <t>ijp</t>
    </r>
    <r>
      <rPr>
        <i/>
        <sz val="9"/>
        <color indexed="8"/>
        <rFont val="Times New Roman"/>
        <family val="1"/>
        <charset val="204"/>
      </rPr>
      <t>)</t>
    </r>
  </si>
  <si>
    <t>(p)</t>
  </si>
  <si>
    <r>
      <t>(Σm</t>
    </r>
    <r>
      <rPr>
        <i/>
        <vertAlign val="subscript"/>
        <sz val="9"/>
        <color indexed="8"/>
        <rFont val="Times New Roman"/>
        <family val="1"/>
        <charset val="204"/>
      </rPr>
      <t>ijp</t>
    </r>
    <r>
      <rPr>
        <i/>
        <sz val="9"/>
        <color indexed="8"/>
        <rFont val="Times New Roman"/>
        <family val="1"/>
        <charset val="204"/>
      </rPr>
      <t>)/p)</t>
    </r>
  </si>
  <si>
    <t>17=15/16</t>
  </si>
  <si>
    <t>j1</t>
  </si>
  <si>
    <t>Доступность и актуальность информации о деятельности организации культуры, размещенной на территории организации</t>
  </si>
  <si>
    <t>Отлично, все устраивает</t>
  </si>
  <si>
    <t>В целом хорошо</t>
  </si>
  <si>
    <t>Удовлетворительно, незначительные недостатки</t>
  </si>
  <si>
    <t>Плохо, много недостатков</t>
  </si>
  <si>
    <t>Неудовлетворительно, совершенно не устраивает</t>
  </si>
  <si>
    <t>j2</t>
  </si>
  <si>
    <t>Комфортность условий пребывания в организации культуры</t>
  </si>
  <si>
    <t>j3</t>
  </si>
  <si>
    <t>Дополнительные услуги и доступность их получения</t>
  </si>
  <si>
    <t>j4</t>
  </si>
  <si>
    <t>Удобство пользования электронными сервисами, предоставляемыми организацией культуры (в том числе с помощью мобильных устройств)</t>
  </si>
  <si>
    <t>j5</t>
  </si>
  <si>
    <t>Удобство графика работы организации культуры</t>
  </si>
  <si>
    <t>Отлично, очень удобно</t>
  </si>
  <si>
    <t>Совершенно не удобно</t>
  </si>
  <si>
    <t>j6</t>
  </si>
  <si>
    <t>Доступность услуг для инвалидов</t>
  </si>
  <si>
    <t>Обеспечение возможности для инвалидов посадки в транспортное средство и высадки из него перед входом в организацию культуры, в том числе с использованием кресла-коляски</t>
  </si>
  <si>
    <t>да (2)</t>
  </si>
  <si>
    <t>нет (0)</t>
  </si>
  <si>
    <t>Оснащение организации специальными устройствами для доступа инвалидов (оборудование входных зон, раздвижные двери, приспособленные перила, доступных санитарно-гигиенических помещений, звуковые устройства для инвалидов по зрению и т.п.)</t>
  </si>
  <si>
    <t>Наличие сопровождающего персонала и возможности самостоятельного передвижения по территории организации</t>
  </si>
  <si>
    <t>Компетентность работы персонала с посетителями-инвалидами</t>
  </si>
  <si>
    <t>Размещение информации, необходимой для обеспечения беспрепятственного доступа инвалидов к учреждению и услугам (дублирование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фоне)</t>
  </si>
  <si>
    <t>j7</t>
  </si>
  <si>
    <t>Соблюдение режима работы организацией культуры</t>
  </si>
  <si>
    <t>Удовлетворительно, незначительные нарушения</t>
  </si>
  <si>
    <t>Плохо, много нарушений</t>
  </si>
  <si>
    <t>Неудовлетворительно, совершенно не соблюдается</t>
  </si>
  <si>
    <t>j8</t>
  </si>
  <si>
    <t>Соблюдение установленных (заявленных) сроков предоставления услуг организацией культуры</t>
  </si>
  <si>
    <t>Неудовлетворительно, совершенно не соблюдаются</t>
  </si>
  <si>
    <t>j9</t>
  </si>
  <si>
    <t>Доброжелательность и вежливость персонала организации культуры</t>
  </si>
  <si>
    <t>Удовлетворительно</t>
  </si>
  <si>
    <t>Плохо</t>
  </si>
  <si>
    <t>Неудовлетворительно</t>
  </si>
  <si>
    <t>j10</t>
  </si>
  <si>
    <t>Компетентность персонала организации культуры</t>
  </si>
  <si>
    <t>j11</t>
  </si>
  <si>
    <t>Удовлетворенность качеством оказания услуг организацией культуры в целом</t>
  </si>
  <si>
    <t>j12</t>
  </si>
  <si>
    <t>Удовлетворенность материально-техническим обеспечением организации культуры</t>
  </si>
  <si>
    <t>j13</t>
  </si>
  <si>
    <t>Удовлетворенность качеством и полнотой информации о деятельности организации культуры, размещенной на официальном сайте организации культуры в сети «интернет»</t>
  </si>
  <si>
    <t>j14</t>
  </si>
  <si>
    <t>Удовлетворенность качеством и содержанием полиграфических материалов организации культуры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</si>
</sst>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i/>
      <sz val="9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79"/>
  <sheetViews>
    <sheetView tabSelected="1" workbookViewId="0">
      <selection activeCell="A2" sqref="A2:A3"/>
    </sheetView>
  </sheetViews>
  <sheetFormatPr defaultRowHeight="15"/>
  <cols>
    <col min="1" max="1" width="3.7109375" customWidth="1"/>
    <col min="2" max="2" width="13.85546875" customWidth="1"/>
    <col min="3" max="3" width="22.28515625" customWidth="1"/>
    <col min="4" max="4" width="7.28515625" customWidth="1"/>
    <col min="5" max="5" width="4.85546875" customWidth="1"/>
    <col min="6" max="7" width="4.28515625" customWidth="1"/>
    <col min="8" max="8" width="3.28515625" customWidth="1"/>
    <col min="9" max="9" width="4.42578125" customWidth="1"/>
    <col min="10" max="10" width="4.85546875" customWidth="1"/>
    <col min="11" max="11" width="6.5703125" customWidth="1"/>
    <col min="12" max="12" width="7.28515625" customWidth="1"/>
  </cols>
  <sheetData>
    <row r="2" spans="1:12" ht="60">
      <c r="A2" s="20" t="s">
        <v>0</v>
      </c>
      <c r="B2" s="21" t="s">
        <v>1</v>
      </c>
      <c r="C2" s="21" t="s">
        <v>2</v>
      </c>
      <c r="D2" s="21" t="s">
        <v>3</v>
      </c>
      <c r="E2" s="23" t="s">
        <v>4</v>
      </c>
      <c r="F2" s="24"/>
      <c r="G2" s="24"/>
      <c r="H2" s="24"/>
      <c r="I2" s="21" t="s">
        <v>5</v>
      </c>
      <c r="J2" s="21"/>
      <c r="K2" s="1" t="s">
        <v>6</v>
      </c>
      <c r="L2" s="1" t="s">
        <v>7</v>
      </c>
    </row>
    <row r="3" spans="1:12">
      <c r="A3" s="20"/>
      <c r="B3" s="21"/>
      <c r="C3" s="21"/>
      <c r="D3" s="22"/>
      <c r="E3" s="2" t="s">
        <v>8</v>
      </c>
      <c r="F3" s="2" t="s">
        <v>9</v>
      </c>
      <c r="G3" s="2" t="s">
        <v>10</v>
      </c>
      <c r="H3" s="2" t="s">
        <v>11</v>
      </c>
      <c r="I3" s="25" t="s">
        <v>12</v>
      </c>
      <c r="J3" s="26"/>
      <c r="K3" s="3" t="s">
        <v>13</v>
      </c>
      <c r="L3" s="3" t="s">
        <v>14</v>
      </c>
    </row>
    <row r="4" spans="1:12">
      <c r="A4" s="4">
        <v>1</v>
      </c>
      <c r="B4" s="5">
        <v>2</v>
      </c>
      <c r="C4" s="5">
        <v>3</v>
      </c>
      <c r="D4" s="5">
        <v>4</v>
      </c>
      <c r="E4" s="6">
        <v>5</v>
      </c>
      <c r="F4" s="6">
        <v>6</v>
      </c>
      <c r="G4" s="6">
        <v>7</v>
      </c>
      <c r="H4" s="6">
        <v>8</v>
      </c>
      <c r="I4" s="18">
        <v>15</v>
      </c>
      <c r="J4" s="19"/>
      <c r="K4" s="4">
        <v>16</v>
      </c>
      <c r="L4" s="4" t="s">
        <v>15</v>
      </c>
    </row>
    <row r="5" spans="1:12" ht="30" customHeight="1">
      <c r="A5" s="13" t="s">
        <v>16</v>
      </c>
      <c r="B5" s="14" t="s">
        <v>17</v>
      </c>
      <c r="C5" s="7" t="s">
        <v>18</v>
      </c>
      <c r="D5" s="8">
        <v>10</v>
      </c>
      <c r="E5" s="9">
        <v>30</v>
      </c>
      <c r="F5" s="9">
        <v>28</v>
      </c>
      <c r="G5" s="9">
        <v>18</v>
      </c>
      <c r="H5" s="9">
        <v>9</v>
      </c>
      <c r="I5" s="10">
        <f>SUM(E5:H5)*10</f>
        <v>850</v>
      </c>
      <c r="J5" s="15">
        <f>SUM(I5:I9)</f>
        <v>1315</v>
      </c>
      <c r="K5" s="15">
        <v>150</v>
      </c>
      <c r="L5" s="15">
        <f>J5/K5</f>
        <v>8.7666666666666675</v>
      </c>
    </row>
    <row r="6" spans="1:12" ht="19.5" customHeight="1">
      <c r="A6" s="13"/>
      <c r="B6" s="14"/>
      <c r="C6" s="7" t="s">
        <v>19</v>
      </c>
      <c r="D6" s="8">
        <v>7.5</v>
      </c>
      <c r="E6" s="8">
        <v>14</v>
      </c>
      <c r="F6" s="8">
        <v>20</v>
      </c>
      <c r="G6" s="8">
        <v>15</v>
      </c>
      <c r="H6" s="8">
        <v>7</v>
      </c>
      <c r="I6" s="10">
        <f>SUM(E6:H6)*7.5</f>
        <v>420</v>
      </c>
      <c r="J6" s="16"/>
      <c r="K6" s="16"/>
      <c r="L6" s="16"/>
    </row>
    <row r="7" spans="1:12" ht="39" customHeight="1">
      <c r="A7" s="13"/>
      <c r="B7" s="14"/>
      <c r="C7" s="7" t="s">
        <v>20</v>
      </c>
      <c r="D7" s="8">
        <v>5</v>
      </c>
      <c r="E7" s="8">
        <v>1</v>
      </c>
      <c r="F7" s="8">
        <v>2</v>
      </c>
      <c r="G7" s="8">
        <v>5</v>
      </c>
      <c r="H7" s="8">
        <v>1</v>
      </c>
      <c r="I7" s="10">
        <f>SUM(E7:H7)*5</f>
        <v>45</v>
      </c>
      <c r="J7" s="16"/>
      <c r="K7" s="16"/>
      <c r="L7" s="16"/>
    </row>
    <row r="8" spans="1:12" ht="20.25" customHeight="1">
      <c r="A8" s="13"/>
      <c r="B8" s="14"/>
      <c r="C8" s="7" t="s">
        <v>21</v>
      </c>
      <c r="D8" s="8">
        <v>2.5</v>
      </c>
      <c r="E8" s="8"/>
      <c r="F8" s="8"/>
      <c r="G8" s="8"/>
      <c r="H8" s="8"/>
      <c r="I8" s="10">
        <f>SUM(E8:H8)*2.5</f>
        <v>0</v>
      </c>
      <c r="J8" s="16"/>
      <c r="K8" s="16"/>
      <c r="L8" s="16"/>
    </row>
    <row r="9" spans="1:12" ht="30" customHeight="1">
      <c r="A9" s="13"/>
      <c r="B9" s="14"/>
      <c r="C9" s="7" t="s">
        <v>22</v>
      </c>
      <c r="D9" s="8">
        <v>0</v>
      </c>
      <c r="E9" s="8"/>
      <c r="F9" s="8"/>
      <c r="G9" s="8"/>
      <c r="H9" s="8"/>
      <c r="I9" s="10">
        <f>SUM(E9:H9)</f>
        <v>0</v>
      </c>
      <c r="J9" s="17"/>
      <c r="K9" s="17"/>
      <c r="L9" s="17"/>
    </row>
    <row r="10" spans="1:12" ht="22.5" customHeight="1">
      <c r="A10" s="13" t="s">
        <v>23</v>
      </c>
      <c r="B10" s="14" t="s">
        <v>24</v>
      </c>
      <c r="C10" s="7" t="s">
        <v>18</v>
      </c>
      <c r="D10" s="8">
        <v>10</v>
      </c>
      <c r="E10" s="8">
        <v>23</v>
      </c>
      <c r="F10" s="8">
        <v>18</v>
      </c>
      <c r="G10" s="8">
        <v>12</v>
      </c>
      <c r="H10" s="8">
        <v>9</v>
      </c>
      <c r="I10" s="10">
        <f>SUM(E10:H10)*10</f>
        <v>620</v>
      </c>
      <c r="J10" s="15">
        <f>SUM(I10:I14)</f>
        <v>1165</v>
      </c>
      <c r="K10" s="15">
        <v>150</v>
      </c>
      <c r="L10" s="15">
        <f>J10/K10</f>
        <v>7.7666666666666666</v>
      </c>
    </row>
    <row r="11" spans="1:12" ht="16.5" customHeight="1">
      <c r="A11" s="13"/>
      <c r="B11" s="14"/>
      <c r="C11" s="7" t="s">
        <v>19</v>
      </c>
      <c r="D11" s="8">
        <v>7.5</v>
      </c>
      <c r="E11" s="8">
        <v>12</v>
      </c>
      <c r="F11" s="8">
        <v>15</v>
      </c>
      <c r="G11" s="8">
        <v>14</v>
      </c>
      <c r="H11" s="8">
        <v>5</v>
      </c>
      <c r="I11" s="10">
        <f>SUM(E11:H11)*7.5</f>
        <v>345</v>
      </c>
      <c r="J11" s="16"/>
      <c r="K11" s="16"/>
      <c r="L11" s="16"/>
    </row>
    <row r="12" spans="1:12" ht="22.5" customHeight="1">
      <c r="A12" s="13"/>
      <c r="B12" s="14"/>
      <c r="C12" s="7" t="s">
        <v>20</v>
      </c>
      <c r="D12" s="8">
        <v>5</v>
      </c>
      <c r="E12" s="8">
        <v>8</v>
      </c>
      <c r="F12" s="8">
        <v>16</v>
      </c>
      <c r="G12" s="8">
        <v>11</v>
      </c>
      <c r="H12" s="8">
        <v>3</v>
      </c>
      <c r="I12" s="10">
        <f>SUM(E12:H12)*5</f>
        <v>190</v>
      </c>
      <c r="J12" s="16"/>
      <c r="K12" s="16"/>
      <c r="L12" s="16"/>
    </row>
    <row r="13" spans="1:12" ht="19.5" customHeight="1">
      <c r="A13" s="13"/>
      <c r="B13" s="14"/>
      <c r="C13" s="7" t="s">
        <v>21</v>
      </c>
      <c r="D13" s="8">
        <v>2.5</v>
      </c>
      <c r="E13" s="8">
        <v>1</v>
      </c>
      <c r="F13" s="8">
        <v>2</v>
      </c>
      <c r="G13" s="8">
        <v>1</v>
      </c>
      <c r="H13" s="8"/>
      <c r="I13" s="10">
        <f>SUM(E13:H13)*2.5</f>
        <v>10</v>
      </c>
      <c r="J13" s="16"/>
      <c r="K13" s="16"/>
      <c r="L13" s="16"/>
    </row>
    <row r="14" spans="1:12" ht="24.75" customHeight="1">
      <c r="A14" s="13"/>
      <c r="B14" s="14"/>
      <c r="C14" s="7" t="s">
        <v>22</v>
      </c>
      <c r="D14" s="8">
        <v>0</v>
      </c>
      <c r="E14" s="8"/>
      <c r="F14" s="8"/>
      <c r="G14" s="8"/>
      <c r="H14" s="8"/>
      <c r="I14" s="10">
        <f>SUM(E14:H14)</f>
        <v>0</v>
      </c>
      <c r="J14" s="17"/>
      <c r="K14" s="17"/>
      <c r="L14" s="17"/>
    </row>
    <row r="15" spans="1:12" ht="20.25" customHeight="1">
      <c r="A15" s="13" t="s">
        <v>25</v>
      </c>
      <c r="B15" s="14" t="s">
        <v>26</v>
      </c>
      <c r="C15" s="7" t="s">
        <v>18</v>
      </c>
      <c r="D15" s="8">
        <v>10</v>
      </c>
      <c r="E15" s="8">
        <v>22</v>
      </c>
      <c r="F15" s="8">
        <v>17</v>
      </c>
      <c r="G15" s="8">
        <v>18</v>
      </c>
      <c r="H15" s="8">
        <v>8</v>
      </c>
      <c r="I15" s="10">
        <f>SUM(E15:H15)*10</f>
        <v>650</v>
      </c>
      <c r="J15" s="15">
        <f>SUM(I15:I19)</f>
        <v>1240</v>
      </c>
      <c r="K15" s="15">
        <v>150</v>
      </c>
      <c r="L15" s="15">
        <f>J15/K15</f>
        <v>8.2666666666666675</v>
      </c>
    </row>
    <row r="16" spans="1:12" ht="15.75" customHeight="1">
      <c r="A16" s="13"/>
      <c r="B16" s="14"/>
      <c r="C16" s="7" t="s">
        <v>19</v>
      </c>
      <c r="D16" s="8">
        <v>7.5</v>
      </c>
      <c r="E16" s="8">
        <v>22</v>
      </c>
      <c r="F16" s="8">
        <v>25</v>
      </c>
      <c r="G16" s="8">
        <v>12</v>
      </c>
      <c r="H16" s="8">
        <v>8</v>
      </c>
      <c r="I16" s="10">
        <f>SUM(E16:H16)*7.5</f>
        <v>502.5</v>
      </c>
      <c r="J16" s="16"/>
      <c r="K16" s="16"/>
      <c r="L16" s="16"/>
    </row>
    <row r="17" spans="1:12" ht="28.5" customHeight="1">
      <c r="A17" s="13"/>
      <c r="B17" s="14"/>
      <c r="C17" s="7" t="s">
        <v>20</v>
      </c>
      <c r="D17" s="8">
        <v>5</v>
      </c>
      <c r="E17" s="8">
        <v>1</v>
      </c>
      <c r="F17" s="8">
        <v>9</v>
      </c>
      <c r="G17" s="8">
        <v>6</v>
      </c>
      <c r="H17" s="8">
        <v>1</v>
      </c>
      <c r="I17" s="10">
        <f>SUM(E17:H17)*5</f>
        <v>85</v>
      </c>
      <c r="J17" s="16"/>
      <c r="K17" s="16"/>
      <c r="L17" s="16"/>
    </row>
    <row r="18" spans="1:12" ht="18" customHeight="1">
      <c r="A18" s="13"/>
      <c r="B18" s="14"/>
      <c r="C18" s="7" t="s">
        <v>21</v>
      </c>
      <c r="D18" s="8">
        <v>2.5</v>
      </c>
      <c r="E18" s="8"/>
      <c r="F18" s="8"/>
      <c r="G18" s="8">
        <v>1</v>
      </c>
      <c r="H18" s="8"/>
      <c r="I18" s="10">
        <f>SUM(E18:H18)*2.5</f>
        <v>2.5</v>
      </c>
      <c r="J18" s="16"/>
      <c r="K18" s="16"/>
      <c r="L18" s="16"/>
    </row>
    <row r="19" spans="1:12" ht="24.75" customHeight="1">
      <c r="A19" s="13"/>
      <c r="B19" s="14"/>
      <c r="C19" s="7" t="s">
        <v>22</v>
      </c>
      <c r="D19" s="8">
        <v>0</v>
      </c>
      <c r="E19" s="8"/>
      <c r="F19" s="8"/>
      <c r="G19" s="8"/>
      <c r="H19" s="8"/>
      <c r="I19" s="10">
        <f>SUM(E19:H19)</f>
        <v>0</v>
      </c>
      <c r="J19" s="17"/>
      <c r="K19" s="17"/>
      <c r="L19" s="17"/>
    </row>
    <row r="20" spans="1:12" ht="21" customHeight="1">
      <c r="A20" s="13" t="s">
        <v>27</v>
      </c>
      <c r="B20" s="14" t="s">
        <v>28</v>
      </c>
      <c r="C20" s="7" t="s">
        <v>18</v>
      </c>
      <c r="D20" s="8">
        <v>10</v>
      </c>
      <c r="E20" s="8">
        <v>12</v>
      </c>
      <c r="F20" s="8">
        <v>17</v>
      </c>
      <c r="G20" s="8">
        <v>9</v>
      </c>
      <c r="H20" s="8">
        <v>6</v>
      </c>
      <c r="I20" s="10">
        <f>SUM(E20:H20)*10</f>
        <v>440</v>
      </c>
      <c r="J20" s="15">
        <f>SUM(I20:I24)</f>
        <v>1185</v>
      </c>
      <c r="K20" s="15">
        <v>150</v>
      </c>
      <c r="L20" s="15">
        <f>J20/K20</f>
        <v>7.9</v>
      </c>
    </row>
    <row r="21" spans="1:12" ht="18.75" customHeight="1">
      <c r="A21" s="13"/>
      <c r="B21" s="14"/>
      <c r="C21" s="7" t="s">
        <v>19</v>
      </c>
      <c r="D21" s="8">
        <v>7.5</v>
      </c>
      <c r="E21" s="8">
        <v>29</v>
      </c>
      <c r="F21" s="8">
        <v>31</v>
      </c>
      <c r="G21" s="8">
        <v>18</v>
      </c>
      <c r="H21" s="8">
        <v>8</v>
      </c>
      <c r="I21" s="10">
        <f>SUM(E21:H21)*7.5</f>
        <v>645</v>
      </c>
      <c r="J21" s="16"/>
      <c r="K21" s="16"/>
      <c r="L21" s="16"/>
    </row>
    <row r="22" spans="1:12" ht="32.25" customHeight="1">
      <c r="A22" s="13"/>
      <c r="B22" s="14"/>
      <c r="C22" s="7" t="s">
        <v>20</v>
      </c>
      <c r="D22" s="8">
        <v>5</v>
      </c>
      <c r="E22" s="8">
        <v>4</v>
      </c>
      <c r="F22" s="8">
        <v>4</v>
      </c>
      <c r="G22" s="8">
        <v>9</v>
      </c>
      <c r="H22" s="8">
        <v>3</v>
      </c>
      <c r="I22" s="10">
        <f>SUM(E22:H22)*5</f>
        <v>100</v>
      </c>
      <c r="J22" s="16"/>
      <c r="K22" s="16"/>
      <c r="L22" s="16"/>
    </row>
    <row r="23" spans="1:12" ht="21.75" customHeight="1">
      <c r="A23" s="13"/>
      <c r="B23" s="14"/>
      <c r="C23" s="7" t="s">
        <v>21</v>
      </c>
      <c r="D23" s="8">
        <v>2.5</v>
      </c>
      <c r="E23" s="8"/>
      <c r="F23" s="8"/>
      <c r="G23" s="8"/>
      <c r="H23" s="8"/>
      <c r="I23" s="10">
        <f>SUM(E23:H23)*2.5</f>
        <v>0</v>
      </c>
      <c r="J23" s="16"/>
      <c r="K23" s="16"/>
      <c r="L23" s="16"/>
    </row>
    <row r="24" spans="1:12" ht="26.25" customHeight="1">
      <c r="A24" s="13"/>
      <c r="B24" s="14"/>
      <c r="C24" s="7" t="s">
        <v>22</v>
      </c>
      <c r="D24" s="8">
        <v>0</v>
      </c>
      <c r="E24" s="8"/>
      <c r="F24" s="8"/>
      <c r="G24" s="8"/>
      <c r="H24" s="8"/>
      <c r="I24" s="10">
        <f>SUM(E24:H24)</f>
        <v>0</v>
      </c>
      <c r="J24" s="17"/>
      <c r="K24" s="17"/>
      <c r="L24" s="17"/>
    </row>
    <row r="25" spans="1:12" ht="20.25" customHeight="1">
      <c r="A25" s="13" t="s">
        <v>29</v>
      </c>
      <c r="B25" s="14" t="s">
        <v>30</v>
      </c>
      <c r="C25" s="7" t="s">
        <v>31</v>
      </c>
      <c r="D25" s="8">
        <v>10</v>
      </c>
      <c r="E25" s="11">
        <v>31</v>
      </c>
      <c r="F25" s="11">
        <v>39</v>
      </c>
      <c r="G25" s="11">
        <v>26</v>
      </c>
      <c r="H25" s="11">
        <v>13</v>
      </c>
      <c r="I25" s="12">
        <f>SUM(E25:H25)*10</f>
        <v>1090</v>
      </c>
      <c r="J25" s="15">
        <f>SUM(I25:I29)</f>
        <v>1387.5</v>
      </c>
      <c r="K25" s="15">
        <v>150</v>
      </c>
      <c r="L25" s="15">
        <f>J25/K25</f>
        <v>9.25</v>
      </c>
    </row>
    <row r="26" spans="1:12" ht="19.5" customHeight="1">
      <c r="A26" s="13"/>
      <c r="B26" s="14"/>
      <c r="C26" s="7" t="s">
        <v>19</v>
      </c>
      <c r="D26" s="8">
        <v>7.5</v>
      </c>
      <c r="E26" s="11">
        <v>12</v>
      </c>
      <c r="F26" s="11">
        <v>11</v>
      </c>
      <c r="G26" s="11">
        <v>10</v>
      </c>
      <c r="H26" s="11">
        <v>4</v>
      </c>
      <c r="I26" s="12">
        <f>SUM(E26:H26)*7.5</f>
        <v>277.5</v>
      </c>
      <c r="J26" s="16"/>
      <c r="K26" s="16"/>
      <c r="L26" s="16"/>
    </row>
    <row r="27" spans="1:12" ht="31.5" customHeight="1">
      <c r="A27" s="13"/>
      <c r="B27" s="14"/>
      <c r="C27" s="7" t="s">
        <v>20</v>
      </c>
      <c r="D27" s="8">
        <v>5</v>
      </c>
      <c r="E27" s="11">
        <v>1</v>
      </c>
      <c r="F27" s="11">
        <v>1</v>
      </c>
      <c r="G27" s="11">
        <v>2</v>
      </c>
      <c r="H27" s="11"/>
      <c r="I27" s="12">
        <f>SUM(E27:H27)*5</f>
        <v>20</v>
      </c>
      <c r="J27" s="16"/>
      <c r="K27" s="16"/>
      <c r="L27" s="16"/>
    </row>
    <row r="28" spans="1:12" ht="21" customHeight="1">
      <c r="A28" s="13"/>
      <c r="B28" s="14"/>
      <c r="C28" s="7" t="s">
        <v>21</v>
      </c>
      <c r="D28" s="8">
        <v>2.5</v>
      </c>
      <c r="E28" s="8"/>
      <c r="F28" s="8"/>
      <c r="G28" s="8"/>
      <c r="H28" s="8"/>
      <c r="I28" s="10">
        <f>SUM(E28:H28)*2.5</f>
        <v>0</v>
      </c>
      <c r="J28" s="16"/>
      <c r="K28" s="16"/>
      <c r="L28" s="16"/>
    </row>
    <row r="29" spans="1:12" ht="18" customHeight="1">
      <c r="A29" s="13"/>
      <c r="B29" s="14"/>
      <c r="C29" s="7" t="s">
        <v>32</v>
      </c>
      <c r="D29" s="8">
        <v>0</v>
      </c>
      <c r="E29" s="8"/>
      <c r="F29" s="8"/>
      <c r="G29" s="8"/>
      <c r="H29" s="8"/>
      <c r="I29" s="10">
        <f>SUM(E29:H29)</f>
        <v>0</v>
      </c>
      <c r="J29" s="17"/>
      <c r="K29" s="17"/>
      <c r="L29" s="17"/>
    </row>
    <row r="30" spans="1:12">
      <c r="A30" s="13" t="s">
        <v>33</v>
      </c>
      <c r="B30" s="14" t="s">
        <v>34</v>
      </c>
      <c r="C30" s="14" t="s">
        <v>35</v>
      </c>
      <c r="D30" s="8" t="s">
        <v>36</v>
      </c>
      <c r="E30" s="8"/>
      <c r="F30" s="8"/>
      <c r="G30" s="8"/>
      <c r="H30" s="8"/>
      <c r="I30" s="10">
        <f>SUM(E30:H30)*2</f>
        <v>0</v>
      </c>
      <c r="J30" s="15">
        <f>SUM(I30:I39)</f>
        <v>0</v>
      </c>
      <c r="K30" s="15">
        <v>150</v>
      </c>
      <c r="L30" s="15">
        <f>J30/K30</f>
        <v>0</v>
      </c>
    </row>
    <row r="31" spans="1:12">
      <c r="A31" s="13"/>
      <c r="B31" s="14"/>
      <c r="C31" s="14"/>
      <c r="D31" s="8" t="s">
        <v>37</v>
      </c>
      <c r="E31" s="8">
        <v>44</v>
      </c>
      <c r="F31" s="8">
        <v>51</v>
      </c>
      <c r="G31" s="8">
        <v>38</v>
      </c>
      <c r="H31" s="8">
        <v>17</v>
      </c>
      <c r="I31" s="10"/>
      <c r="J31" s="16"/>
      <c r="K31" s="16"/>
      <c r="L31" s="16"/>
    </row>
    <row r="32" spans="1:12">
      <c r="A32" s="13"/>
      <c r="B32" s="14"/>
      <c r="C32" s="14" t="s">
        <v>38</v>
      </c>
      <c r="D32" s="8" t="s">
        <v>36</v>
      </c>
      <c r="E32" s="8"/>
      <c r="F32" s="8"/>
      <c r="G32" s="8"/>
      <c r="H32" s="8"/>
      <c r="I32" s="10">
        <f>SUM(E32:H32)*2</f>
        <v>0</v>
      </c>
      <c r="J32" s="16"/>
      <c r="K32" s="16"/>
      <c r="L32" s="16"/>
    </row>
    <row r="33" spans="1:12">
      <c r="A33" s="13"/>
      <c r="B33" s="14"/>
      <c r="C33" s="14"/>
      <c r="D33" s="8" t="s">
        <v>37</v>
      </c>
      <c r="E33" s="8">
        <v>44</v>
      </c>
      <c r="F33" s="8">
        <v>51</v>
      </c>
      <c r="G33" s="8">
        <v>38</v>
      </c>
      <c r="H33" s="8">
        <v>17</v>
      </c>
      <c r="I33" s="10"/>
      <c r="J33" s="16"/>
      <c r="K33" s="16"/>
      <c r="L33" s="16"/>
    </row>
    <row r="34" spans="1:12">
      <c r="A34" s="13"/>
      <c r="B34" s="14"/>
      <c r="C34" s="14" t="s">
        <v>39</v>
      </c>
      <c r="D34" s="8" t="s">
        <v>36</v>
      </c>
      <c r="E34" s="8"/>
      <c r="F34" s="8"/>
      <c r="G34" s="8"/>
      <c r="H34" s="8"/>
      <c r="I34" s="10">
        <f>SUM(E34:H34)*2</f>
        <v>0</v>
      </c>
      <c r="J34" s="16"/>
      <c r="K34" s="16"/>
      <c r="L34" s="16"/>
    </row>
    <row r="35" spans="1:12">
      <c r="A35" s="13"/>
      <c r="B35" s="14"/>
      <c r="C35" s="14"/>
      <c r="D35" s="8" t="s">
        <v>37</v>
      </c>
      <c r="E35" s="8">
        <v>44</v>
      </c>
      <c r="F35" s="8">
        <v>51</v>
      </c>
      <c r="G35" s="8">
        <v>38</v>
      </c>
      <c r="H35" s="8">
        <v>17</v>
      </c>
      <c r="I35" s="10"/>
      <c r="J35" s="16"/>
      <c r="K35" s="16"/>
      <c r="L35" s="16"/>
    </row>
    <row r="36" spans="1:12">
      <c r="A36" s="13"/>
      <c r="B36" s="14"/>
      <c r="C36" s="14" t="s">
        <v>40</v>
      </c>
      <c r="D36" s="8" t="s">
        <v>36</v>
      </c>
      <c r="E36" s="8"/>
      <c r="F36" s="8"/>
      <c r="G36" s="8"/>
      <c r="H36" s="8"/>
      <c r="I36" s="10">
        <f>SUM(E36:H36)*2</f>
        <v>0</v>
      </c>
      <c r="J36" s="16"/>
      <c r="K36" s="16"/>
      <c r="L36" s="16"/>
    </row>
    <row r="37" spans="1:12">
      <c r="A37" s="13"/>
      <c r="B37" s="14"/>
      <c r="C37" s="14"/>
      <c r="D37" s="8" t="s">
        <v>37</v>
      </c>
      <c r="E37" s="8">
        <v>44</v>
      </c>
      <c r="F37" s="8">
        <v>51</v>
      </c>
      <c r="G37" s="8">
        <v>38</v>
      </c>
      <c r="H37" s="8">
        <v>17</v>
      </c>
      <c r="I37" s="10"/>
      <c r="J37" s="16"/>
      <c r="K37" s="16"/>
      <c r="L37" s="16"/>
    </row>
    <row r="38" spans="1:12">
      <c r="A38" s="13"/>
      <c r="B38" s="14"/>
      <c r="C38" s="14" t="s">
        <v>41</v>
      </c>
      <c r="D38" s="8" t="s">
        <v>36</v>
      </c>
      <c r="E38" s="8"/>
      <c r="F38" s="8"/>
      <c r="G38" s="8"/>
      <c r="H38" s="8"/>
      <c r="I38" s="10">
        <f>SUM(E38:H38)*2</f>
        <v>0</v>
      </c>
      <c r="J38" s="16"/>
      <c r="K38" s="16"/>
      <c r="L38" s="16"/>
    </row>
    <row r="39" spans="1:12">
      <c r="A39" s="13"/>
      <c r="B39" s="14"/>
      <c r="C39" s="14"/>
      <c r="D39" s="8" t="s">
        <v>37</v>
      </c>
      <c r="E39" s="8">
        <v>44</v>
      </c>
      <c r="F39" s="8">
        <v>51</v>
      </c>
      <c r="G39" s="8">
        <v>38</v>
      </c>
      <c r="H39" s="8">
        <v>17</v>
      </c>
      <c r="I39" s="10"/>
      <c r="J39" s="17"/>
      <c r="K39" s="17"/>
      <c r="L39" s="17"/>
    </row>
    <row r="40" spans="1:12" ht="20.25" customHeight="1">
      <c r="A40" s="13" t="s">
        <v>42</v>
      </c>
      <c r="B40" s="14" t="s">
        <v>43</v>
      </c>
      <c r="C40" s="7" t="s">
        <v>18</v>
      </c>
      <c r="D40" s="8">
        <v>10</v>
      </c>
      <c r="E40" s="11">
        <v>38</v>
      </c>
      <c r="F40" s="11">
        <v>37</v>
      </c>
      <c r="G40" s="11">
        <v>28</v>
      </c>
      <c r="H40" s="11">
        <v>14</v>
      </c>
      <c r="I40" s="12">
        <f>SUM(E40:H40)*10</f>
        <v>1170</v>
      </c>
      <c r="J40" s="15">
        <f>SUM(I40:I44)</f>
        <v>1407.5</v>
      </c>
      <c r="K40" s="15">
        <v>150</v>
      </c>
      <c r="L40" s="15">
        <f>J40/K40</f>
        <v>9.3833333333333329</v>
      </c>
    </row>
    <row r="41" spans="1:12" ht="17.25" customHeight="1">
      <c r="A41" s="13"/>
      <c r="B41" s="14"/>
      <c r="C41" s="7" t="s">
        <v>19</v>
      </c>
      <c r="D41" s="8">
        <v>7.5</v>
      </c>
      <c r="E41" s="11">
        <v>5</v>
      </c>
      <c r="F41" s="11">
        <v>12</v>
      </c>
      <c r="G41" s="11">
        <v>10</v>
      </c>
      <c r="H41" s="11">
        <v>2</v>
      </c>
      <c r="I41" s="12">
        <f>SUM(E41:H41)*7.5</f>
        <v>217.5</v>
      </c>
      <c r="J41" s="16"/>
      <c r="K41" s="16"/>
      <c r="L41" s="16"/>
    </row>
    <row r="42" spans="1:12" ht="31.5" customHeight="1">
      <c r="A42" s="13"/>
      <c r="B42" s="14"/>
      <c r="C42" s="7" t="s">
        <v>44</v>
      </c>
      <c r="D42" s="8">
        <v>5</v>
      </c>
      <c r="E42" s="11">
        <v>1</v>
      </c>
      <c r="F42" s="11">
        <v>2</v>
      </c>
      <c r="G42" s="11"/>
      <c r="H42" s="11">
        <v>1</v>
      </c>
      <c r="I42" s="12">
        <f>SUM(E42:H42)*5</f>
        <v>20</v>
      </c>
      <c r="J42" s="16"/>
      <c r="K42" s="16"/>
      <c r="L42" s="16"/>
    </row>
    <row r="43" spans="1:12" ht="13.5" customHeight="1">
      <c r="A43" s="13"/>
      <c r="B43" s="14"/>
      <c r="C43" s="7" t="s">
        <v>45</v>
      </c>
      <c r="D43" s="8">
        <v>2.5</v>
      </c>
      <c r="E43" s="8"/>
      <c r="F43" s="8"/>
      <c r="G43" s="8"/>
      <c r="H43" s="8"/>
      <c r="I43" s="10">
        <f>SUM(E43:H43)*2.5</f>
        <v>0</v>
      </c>
      <c r="J43" s="16"/>
      <c r="K43" s="16"/>
      <c r="L43" s="16"/>
    </row>
    <row r="44" spans="1:12" ht="27.75" customHeight="1">
      <c r="A44" s="13"/>
      <c r="B44" s="14"/>
      <c r="C44" s="7" t="s">
        <v>46</v>
      </c>
      <c r="D44" s="8">
        <v>0</v>
      </c>
      <c r="E44" s="8"/>
      <c r="F44" s="8"/>
      <c r="G44" s="8"/>
      <c r="H44" s="8"/>
      <c r="I44" s="10">
        <f>SUM(E44:H44)</f>
        <v>0</v>
      </c>
      <c r="J44" s="17"/>
      <c r="K44" s="17"/>
      <c r="L44" s="17"/>
    </row>
    <row r="45" spans="1:12" ht="20.25" customHeight="1">
      <c r="A45" s="13" t="s">
        <v>47</v>
      </c>
      <c r="B45" s="14" t="s">
        <v>48</v>
      </c>
      <c r="C45" s="7" t="s">
        <v>18</v>
      </c>
      <c r="D45" s="8">
        <v>10</v>
      </c>
      <c r="E45" s="8">
        <v>22</v>
      </c>
      <c r="F45" s="8">
        <v>28</v>
      </c>
      <c r="G45" s="8">
        <v>22</v>
      </c>
      <c r="H45" s="8">
        <v>12</v>
      </c>
      <c r="I45" s="10">
        <f>SUM(E45:H45)*10</f>
        <v>840</v>
      </c>
      <c r="J45" s="15">
        <f>SUM(I45:I49)</f>
        <v>1317.5</v>
      </c>
      <c r="K45" s="15">
        <v>150</v>
      </c>
      <c r="L45" s="15">
        <f>J45/K45</f>
        <v>8.7833333333333332</v>
      </c>
    </row>
    <row r="46" spans="1:12" ht="18" customHeight="1">
      <c r="A46" s="13"/>
      <c r="B46" s="14"/>
      <c r="C46" s="7" t="s">
        <v>19</v>
      </c>
      <c r="D46" s="8">
        <v>7.5</v>
      </c>
      <c r="E46" s="8">
        <v>21</v>
      </c>
      <c r="F46" s="8">
        <v>22</v>
      </c>
      <c r="G46" s="8">
        <v>14</v>
      </c>
      <c r="H46" s="8">
        <v>3</v>
      </c>
      <c r="I46" s="10">
        <f>SUM(E46:H46)*7.5</f>
        <v>450</v>
      </c>
      <c r="J46" s="16"/>
      <c r="K46" s="16"/>
      <c r="L46" s="16"/>
    </row>
    <row r="47" spans="1:12" ht="21.75" customHeight="1">
      <c r="A47" s="13"/>
      <c r="B47" s="14"/>
      <c r="C47" s="7" t="s">
        <v>44</v>
      </c>
      <c r="D47" s="8">
        <v>5</v>
      </c>
      <c r="E47" s="8">
        <v>1</v>
      </c>
      <c r="F47" s="8">
        <v>1</v>
      </c>
      <c r="G47" s="8">
        <v>1</v>
      </c>
      <c r="H47" s="8">
        <v>2</v>
      </c>
      <c r="I47" s="10">
        <f>SUM(E47:H47)*5</f>
        <v>25</v>
      </c>
      <c r="J47" s="16"/>
      <c r="K47" s="16"/>
      <c r="L47" s="16"/>
    </row>
    <row r="48" spans="1:12" ht="27" customHeight="1">
      <c r="A48" s="13"/>
      <c r="B48" s="14"/>
      <c r="C48" s="7" t="s">
        <v>45</v>
      </c>
      <c r="D48" s="8">
        <v>2.5</v>
      </c>
      <c r="E48" s="8"/>
      <c r="F48" s="8"/>
      <c r="G48" s="8">
        <v>1</v>
      </c>
      <c r="H48" s="8"/>
      <c r="I48" s="10">
        <f>SUM(E48:H48)*2.5</f>
        <v>2.5</v>
      </c>
      <c r="J48" s="16"/>
      <c r="K48" s="16"/>
      <c r="L48" s="16"/>
    </row>
    <row r="49" spans="1:12" ht="30" customHeight="1">
      <c r="A49" s="13"/>
      <c r="B49" s="14"/>
      <c r="C49" s="7" t="s">
        <v>49</v>
      </c>
      <c r="D49" s="8">
        <v>0</v>
      </c>
      <c r="E49" s="8"/>
      <c r="F49" s="8"/>
      <c r="G49" s="8"/>
      <c r="H49" s="8"/>
      <c r="I49" s="10">
        <f>SUM(E49:H49)</f>
        <v>0</v>
      </c>
      <c r="J49" s="17"/>
      <c r="K49" s="17"/>
      <c r="L49" s="17"/>
    </row>
    <row r="50" spans="1:12" ht="23.25" customHeight="1">
      <c r="A50" s="13" t="s">
        <v>50</v>
      </c>
      <c r="B50" s="14" t="s">
        <v>51</v>
      </c>
      <c r="C50" s="7" t="s">
        <v>18</v>
      </c>
      <c r="D50" s="8">
        <v>10</v>
      </c>
      <c r="E50" s="8">
        <v>32</v>
      </c>
      <c r="F50" s="8">
        <v>41</v>
      </c>
      <c r="G50" s="8">
        <v>32</v>
      </c>
      <c r="H50" s="8">
        <v>13</v>
      </c>
      <c r="I50" s="10">
        <f>SUM(E50:H50)*10</f>
        <v>1180</v>
      </c>
      <c r="J50" s="15">
        <f>SUM(I50:I54)</f>
        <v>1410</v>
      </c>
      <c r="K50" s="15">
        <v>150</v>
      </c>
      <c r="L50" s="15">
        <f>J50/K50</f>
        <v>9.4</v>
      </c>
    </row>
    <row r="51" spans="1:12" ht="17.25" customHeight="1">
      <c r="A51" s="13"/>
      <c r="B51" s="14"/>
      <c r="C51" s="7" t="s">
        <v>19</v>
      </c>
      <c r="D51" s="8">
        <v>7.5</v>
      </c>
      <c r="E51" s="8">
        <v>11</v>
      </c>
      <c r="F51" s="8">
        <v>9</v>
      </c>
      <c r="G51" s="8">
        <v>5</v>
      </c>
      <c r="H51" s="8">
        <v>3</v>
      </c>
      <c r="I51" s="10">
        <f>SUM(E51:H51)*7.5</f>
        <v>210</v>
      </c>
      <c r="J51" s="16"/>
      <c r="K51" s="16"/>
      <c r="L51" s="16"/>
    </row>
    <row r="52" spans="1:12" ht="24">
      <c r="A52" s="13"/>
      <c r="B52" s="14"/>
      <c r="C52" s="7" t="s">
        <v>52</v>
      </c>
      <c r="D52" s="8">
        <v>5</v>
      </c>
      <c r="E52" s="8">
        <v>1</v>
      </c>
      <c r="F52" s="8">
        <v>1</v>
      </c>
      <c r="G52" s="8">
        <v>1</v>
      </c>
      <c r="H52" s="8">
        <v>1</v>
      </c>
      <c r="I52" s="10">
        <f>SUM(E52:H52)*5</f>
        <v>20</v>
      </c>
      <c r="J52" s="16"/>
      <c r="K52" s="16"/>
      <c r="L52" s="16"/>
    </row>
    <row r="53" spans="1:12">
      <c r="A53" s="13"/>
      <c r="B53" s="14"/>
      <c r="C53" s="7" t="s">
        <v>53</v>
      </c>
      <c r="D53" s="8">
        <v>2.5</v>
      </c>
      <c r="E53" s="8"/>
      <c r="F53" s="8"/>
      <c r="G53" s="8"/>
      <c r="H53" s="8"/>
      <c r="I53" s="10">
        <f>SUM(E53:H53)*2.5</f>
        <v>0</v>
      </c>
      <c r="J53" s="16"/>
      <c r="K53" s="16"/>
      <c r="L53" s="16"/>
    </row>
    <row r="54" spans="1:12" ht="16.5" customHeight="1">
      <c r="A54" s="13"/>
      <c r="B54" s="14"/>
      <c r="C54" s="7" t="s">
        <v>54</v>
      </c>
      <c r="D54" s="8">
        <v>0</v>
      </c>
      <c r="E54" s="8"/>
      <c r="F54" s="8"/>
      <c r="G54" s="8"/>
      <c r="H54" s="8"/>
      <c r="I54" s="10">
        <f>SUM(E54:H54)</f>
        <v>0</v>
      </c>
      <c r="J54" s="17"/>
      <c r="K54" s="17"/>
      <c r="L54" s="17"/>
    </row>
    <row r="55" spans="1:12" ht="18" customHeight="1">
      <c r="A55" s="13" t="s">
        <v>55</v>
      </c>
      <c r="B55" s="14" t="s">
        <v>56</v>
      </c>
      <c r="C55" s="7" t="s">
        <v>18</v>
      </c>
      <c r="D55" s="8">
        <v>10</v>
      </c>
      <c r="E55" s="8">
        <v>34</v>
      </c>
      <c r="F55" s="8">
        <v>38</v>
      </c>
      <c r="G55" s="8">
        <v>27</v>
      </c>
      <c r="H55" s="8">
        <v>12</v>
      </c>
      <c r="I55" s="10">
        <f>SUM(E55:H55)*10</f>
        <v>1110</v>
      </c>
      <c r="J55" s="15">
        <f>SUM(I55:I59)</f>
        <v>1395</v>
      </c>
      <c r="K55" s="15">
        <v>150</v>
      </c>
      <c r="L55" s="15">
        <f>J55/K55</f>
        <v>9.3000000000000007</v>
      </c>
    </row>
    <row r="56" spans="1:12" ht="21" customHeight="1">
      <c r="A56" s="13"/>
      <c r="B56" s="14"/>
      <c r="C56" s="7" t="s">
        <v>19</v>
      </c>
      <c r="D56" s="8">
        <v>7.5</v>
      </c>
      <c r="E56" s="8">
        <v>10</v>
      </c>
      <c r="F56" s="8">
        <v>12</v>
      </c>
      <c r="G56" s="8">
        <v>10</v>
      </c>
      <c r="H56" s="8">
        <v>4</v>
      </c>
      <c r="I56" s="10">
        <f>SUM(E56:H56)*7.5</f>
        <v>270</v>
      </c>
      <c r="J56" s="16"/>
      <c r="K56" s="16"/>
      <c r="L56" s="16"/>
    </row>
    <row r="57" spans="1:12" ht="24">
      <c r="A57" s="13"/>
      <c r="B57" s="14"/>
      <c r="C57" s="7" t="s">
        <v>52</v>
      </c>
      <c r="D57" s="8">
        <v>5</v>
      </c>
      <c r="E57" s="8"/>
      <c r="F57" s="8">
        <v>1</v>
      </c>
      <c r="G57" s="8">
        <v>1</v>
      </c>
      <c r="H57" s="8">
        <v>1</v>
      </c>
      <c r="I57" s="10">
        <f>SUM(E57:H57)*5</f>
        <v>15</v>
      </c>
      <c r="J57" s="16"/>
      <c r="K57" s="16"/>
      <c r="L57" s="16"/>
    </row>
    <row r="58" spans="1:12">
      <c r="A58" s="13"/>
      <c r="B58" s="14"/>
      <c r="C58" s="7" t="s">
        <v>53</v>
      </c>
      <c r="D58" s="8">
        <v>2.5</v>
      </c>
      <c r="E58" s="8"/>
      <c r="F58" s="8"/>
      <c r="G58" s="8"/>
      <c r="H58" s="8"/>
      <c r="I58" s="10">
        <f>SUM(E58:H58)*2.5</f>
        <v>0</v>
      </c>
      <c r="J58" s="16"/>
      <c r="K58" s="16"/>
      <c r="L58" s="16"/>
    </row>
    <row r="59" spans="1:12" ht="19.5" customHeight="1">
      <c r="A59" s="13"/>
      <c r="B59" s="14"/>
      <c r="C59" s="7" t="s">
        <v>54</v>
      </c>
      <c r="D59" s="8">
        <v>0</v>
      </c>
      <c r="E59" s="8"/>
      <c r="F59" s="8"/>
      <c r="G59" s="8"/>
      <c r="H59" s="8"/>
      <c r="I59" s="10">
        <f>SUM(E59:H59)</f>
        <v>0</v>
      </c>
      <c r="J59" s="17"/>
      <c r="K59" s="17"/>
      <c r="L59" s="17"/>
    </row>
    <row r="60" spans="1:12" ht="24" customHeight="1">
      <c r="A60" s="13" t="s">
        <v>57</v>
      </c>
      <c r="B60" s="14" t="s">
        <v>58</v>
      </c>
      <c r="C60" s="7" t="s">
        <v>18</v>
      </c>
      <c r="D60" s="8">
        <v>10</v>
      </c>
      <c r="E60" s="8">
        <v>27</v>
      </c>
      <c r="F60" s="8">
        <v>29</v>
      </c>
      <c r="G60" s="8">
        <v>24</v>
      </c>
      <c r="H60" s="8">
        <v>12</v>
      </c>
      <c r="I60" s="10">
        <f>SUM(E60:H60)*10</f>
        <v>920</v>
      </c>
      <c r="J60" s="15">
        <f>SUM(I60:I64)</f>
        <v>1340</v>
      </c>
      <c r="K60" s="15">
        <v>150</v>
      </c>
      <c r="L60" s="15">
        <f>J60/K60</f>
        <v>8.9333333333333336</v>
      </c>
    </row>
    <row r="61" spans="1:12" ht="17.25" customHeight="1">
      <c r="A61" s="13"/>
      <c r="B61" s="14"/>
      <c r="C61" s="7" t="s">
        <v>19</v>
      </c>
      <c r="D61" s="8">
        <v>7.5</v>
      </c>
      <c r="E61" s="8">
        <v>15</v>
      </c>
      <c r="F61" s="8">
        <v>22</v>
      </c>
      <c r="G61" s="8">
        <v>12</v>
      </c>
      <c r="H61" s="8">
        <v>3</v>
      </c>
      <c r="I61" s="10">
        <f>SUM(E61:H61)*7.5</f>
        <v>390</v>
      </c>
      <c r="J61" s="16"/>
      <c r="K61" s="16"/>
      <c r="L61" s="16"/>
    </row>
    <row r="62" spans="1:12" ht="38.25" customHeight="1">
      <c r="A62" s="13"/>
      <c r="B62" s="14"/>
      <c r="C62" s="7" t="s">
        <v>20</v>
      </c>
      <c r="D62" s="8">
        <v>5</v>
      </c>
      <c r="E62" s="8">
        <v>1</v>
      </c>
      <c r="F62" s="8">
        <v>2</v>
      </c>
      <c r="G62" s="8">
        <v>1</v>
      </c>
      <c r="H62" s="8">
        <v>2</v>
      </c>
      <c r="I62" s="10">
        <f>SUM(E62:H62)*5</f>
        <v>30</v>
      </c>
      <c r="J62" s="16"/>
      <c r="K62" s="16"/>
      <c r="L62" s="16"/>
    </row>
    <row r="63" spans="1:12" ht="24" customHeight="1">
      <c r="A63" s="13"/>
      <c r="B63" s="14"/>
      <c r="C63" s="7" t="s">
        <v>21</v>
      </c>
      <c r="D63" s="8">
        <v>2.5</v>
      </c>
      <c r="E63" s="8"/>
      <c r="F63" s="8"/>
      <c r="G63" s="8"/>
      <c r="H63" s="8"/>
      <c r="I63" s="10">
        <f>SUM(E63:H63)*2.5</f>
        <v>0</v>
      </c>
      <c r="J63" s="16"/>
      <c r="K63" s="16"/>
      <c r="L63" s="16"/>
    </row>
    <row r="64" spans="1:12" ht="36.75" customHeight="1">
      <c r="A64" s="13"/>
      <c r="B64" s="14"/>
      <c r="C64" s="7" t="s">
        <v>22</v>
      </c>
      <c r="D64" s="8">
        <v>0</v>
      </c>
      <c r="E64" s="8"/>
      <c r="F64" s="8"/>
      <c r="G64" s="8"/>
      <c r="H64" s="8"/>
      <c r="I64" s="10">
        <f>SUM(E64:H64)</f>
        <v>0</v>
      </c>
      <c r="J64" s="17"/>
      <c r="K64" s="17"/>
      <c r="L64" s="17"/>
    </row>
    <row r="65" spans="1:12" ht="21" customHeight="1">
      <c r="A65" s="13" t="s">
        <v>59</v>
      </c>
      <c r="B65" s="14" t="s">
        <v>60</v>
      </c>
      <c r="C65" s="7" t="s">
        <v>18</v>
      </c>
      <c r="D65" s="8">
        <v>10</v>
      </c>
      <c r="E65" s="8">
        <v>9</v>
      </c>
      <c r="F65" s="8">
        <v>5</v>
      </c>
      <c r="G65" s="8">
        <v>15</v>
      </c>
      <c r="H65" s="8">
        <v>7</v>
      </c>
      <c r="I65" s="10">
        <f>SUM(E65:H65)*10</f>
        <v>360</v>
      </c>
      <c r="J65" s="15">
        <f>SUM(I65:I69)</f>
        <v>1017.5</v>
      </c>
      <c r="K65" s="15">
        <v>150</v>
      </c>
      <c r="L65" s="15">
        <f>J65/K65</f>
        <v>6.7833333333333332</v>
      </c>
    </row>
    <row r="66" spans="1:12" ht="24">
      <c r="A66" s="13"/>
      <c r="B66" s="14"/>
      <c r="C66" s="7" t="s">
        <v>19</v>
      </c>
      <c r="D66" s="8">
        <v>7.5</v>
      </c>
      <c r="E66" s="8">
        <v>21</v>
      </c>
      <c r="F66" s="8">
        <v>25</v>
      </c>
      <c r="G66" s="8">
        <v>8</v>
      </c>
      <c r="H66" s="8">
        <v>6</v>
      </c>
      <c r="I66" s="10">
        <f>SUM(E66:H66)*7.5</f>
        <v>450</v>
      </c>
      <c r="J66" s="16"/>
      <c r="K66" s="16"/>
      <c r="L66" s="16"/>
    </row>
    <row r="67" spans="1:12" ht="28.5" customHeight="1">
      <c r="A67" s="13"/>
      <c r="B67" s="14"/>
      <c r="C67" s="7" t="s">
        <v>20</v>
      </c>
      <c r="D67" s="8">
        <v>5</v>
      </c>
      <c r="E67" s="8">
        <v>8</v>
      </c>
      <c r="F67" s="8">
        <v>12</v>
      </c>
      <c r="G67" s="8">
        <v>9</v>
      </c>
      <c r="H67" s="8">
        <v>3</v>
      </c>
      <c r="I67" s="10">
        <f>SUM(E67:H67)*5</f>
        <v>160</v>
      </c>
      <c r="J67" s="16"/>
      <c r="K67" s="16"/>
      <c r="L67" s="16"/>
    </row>
    <row r="68" spans="1:12" ht="21" customHeight="1">
      <c r="A68" s="13"/>
      <c r="B68" s="14"/>
      <c r="C68" s="7" t="s">
        <v>21</v>
      </c>
      <c r="D68" s="8">
        <v>2.5</v>
      </c>
      <c r="E68" s="8">
        <v>6</v>
      </c>
      <c r="F68" s="8">
        <v>6</v>
      </c>
      <c r="G68" s="8">
        <v>4</v>
      </c>
      <c r="H68" s="8">
        <v>1</v>
      </c>
      <c r="I68" s="10">
        <f>SUM(E68:H68)*2.5</f>
        <v>42.5</v>
      </c>
      <c r="J68" s="16"/>
      <c r="K68" s="16"/>
      <c r="L68" s="16"/>
    </row>
    <row r="69" spans="1:12" ht="30.75" customHeight="1">
      <c r="A69" s="13"/>
      <c r="B69" s="14"/>
      <c r="C69" s="7" t="s">
        <v>22</v>
      </c>
      <c r="D69" s="8">
        <v>0</v>
      </c>
      <c r="E69" s="8"/>
      <c r="F69" s="8">
        <v>3</v>
      </c>
      <c r="G69" s="8">
        <v>2</v>
      </c>
      <c r="H69" s="8"/>
      <c r="I69" s="10">
        <f>SUM(E69:H69)</f>
        <v>5</v>
      </c>
      <c r="J69" s="17"/>
      <c r="K69" s="17"/>
      <c r="L69" s="17"/>
    </row>
    <row r="70" spans="1:12" ht="22.5" customHeight="1">
      <c r="A70" s="13" t="s">
        <v>61</v>
      </c>
      <c r="B70" s="14" t="s">
        <v>62</v>
      </c>
      <c r="C70" s="7" t="s">
        <v>18</v>
      </c>
      <c r="D70" s="8">
        <v>10</v>
      </c>
      <c r="E70" s="8">
        <v>26</v>
      </c>
      <c r="F70" s="8">
        <v>21</v>
      </c>
      <c r="G70" s="8">
        <v>14</v>
      </c>
      <c r="H70" s="8">
        <v>5</v>
      </c>
      <c r="I70" s="10">
        <f>SUM(E70:H70)*10</f>
        <v>660</v>
      </c>
      <c r="J70" s="15">
        <f>SUM(I70:I74)</f>
        <v>1252.5</v>
      </c>
      <c r="K70" s="15">
        <v>150</v>
      </c>
      <c r="L70" s="15">
        <f>J70/K70</f>
        <v>8.35</v>
      </c>
    </row>
    <row r="71" spans="1:12" ht="17.25" customHeight="1">
      <c r="A71" s="13"/>
      <c r="B71" s="14"/>
      <c r="C71" s="7" t="s">
        <v>19</v>
      </c>
      <c r="D71" s="8">
        <v>7.5</v>
      </c>
      <c r="E71" s="8">
        <v>19</v>
      </c>
      <c r="F71" s="8">
        <v>24</v>
      </c>
      <c r="G71" s="8">
        <v>19</v>
      </c>
      <c r="H71" s="8">
        <v>8</v>
      </c>
      <c r="I71" s="10">
        <f>SUM(E71:H71)*7.5</f>
        <v>525</v>
      </c>
      <c r="J71" s="16"/>
      <c r="K71" s="16"/>
      <c r="L71" s="16"/>
    </row>
    <row r="72" spans="1:12" ht="32.25" customHeight="1">
      <c r="A72" s="13"/>
      <c r="B72" s="14"/>
      <c r="C72" s="7" t="s">
        <v>20</v>
      </c>
      <c r="D72" s="8">
        <v>5</v>
      </c>
      <c r="E72" s="8">
        <v>1</v>
      </c>
      <c r="F72" s="8">
        <v>5</v>
      </c>
      <c r="G72" s="8">
        <v>3</v>
      </c>
      <c r="H72" s="8">
        <v>4</v>
      </c>
      <c r="I72" s="10">
        <f>SUM(E72:H72)*5</f>
        <v>65</v>
      </c>
      <c r="J72" s="16"/>
      <c r="K72" s="16"/>
      <c r="L72" s="16"/>
    </row>
    <row r="73" spans="1:12" ht="23.25" customHeight="1">
      <c r="A73" s="13"/>
      <c r="B73" s="14"/>
      <c r="C73" s="7" t="s">
        <v>21</v>
      </c>
      <c r="D73" s="8">
        <v>2.5</v>
      </c>
      <c r="E73" s="8"/>
      <c r="F73" s="8"/>
      <c r="G73" s="8">
        <v>1</v>
      </c>
      <c r="H73" s="8"/>
      <c r="I73" s="10">
        <f>SUM(E73:H73)*2.5</f>
        <v>2.5</v>
      </c>
      <c r="J73" s="16"/>
      <c r="K73" s="16"/>
      <c r="L73" s="16"/>
    </row>
    <row r="74" spans="1:12" ht="30.75" customHeight="1">
      <c r="A74" s="13"/>
      <c r="B74" s="14"/>
      <c r="C74" s="7" t="s">
        <v>22</v>
      </c>
      <c r="D74" s="8">
        <v>0</v>
      </c>
      <c r="E74" s="8"/>
      <c r="F74" s="8"/>
      <c r="G74" s="8"/>
      <c r="H74" s="8"/>
      <c r="I74" s="10">
        <f>SUM(E74:H74)</f>
        <v>0</v>
      </c>
      <c r="J74" s="17"/>
      <c r="K74" s="17"/>
      <c r="L74" s="17"/>
    </row>
    <row r="75" spans="1:12" ht="23.25" customHeight="1">
      <c r="A75" s="13" t="s">
        <v>63</v>
      </c>
      <c r="B75" s="14" t="s">
        <v>64</v>
      </c>
      <c r="C75" s="7" t="s">
        <v>18</v>
      </c>
      <c r="D75" s="8">
        <v>10</v>
      </c>
      <c r="E75" s="8">
        <v>18</v>
      </c>
      <c r="F75" s="8">
        <v>15</v>
      </c>
      <c r="G75" s="8">
        <v>14</v>
      </c>
      <c r="H75" s="8">
        <v>6</v>
      </c>
      <c r="I75" s="10">
        <f>SUM(E75:H75)*10</f>
        <v>530</v>
      </c>
      <c r="J75" s="15">
        <f>SUM(I75:I79)</f>
        <v>1220</v>
      </c>
      <c r="K75" s="15">
        <v>150</v>
      </c>
      <c r="L75" s="15">
        <f>J75/K75</f>
        <v>8.1333333333333329</v>
      </c>
    </row>
    <row r="76" spans="1:12" ht="12.75" customHeight="1">
      <c r="A76" s="13"/>
      <c r="B76" s="14"/>
      <c r="C76" s="7" t="s">
        <v>19</v>
      </c>
      <c r="D76" s="8">
        <v>7.5</v>
      </c>
      <c r="E76" s="8">
        <v>23</v>
      </c>
      <c r="F76" s="8">
        <v>33</v>
      </c>
      <c r="G76" s="8">
        <v>19</v>
      </c>
      <c r="H76" s="8">
        <v>7</v>
      </c>
      <c r="I76" s="10">
        <f>SUM(E76:H76)*7.5</f>
        <v>615</v>
      </c>
      <c r="J76" s="16"/>
      <c r="K76" s="16"/>
      <c r="L76" s="16"/>
    </row>
    <row r="77" spans="1:12" ht="26.25" customHeight="1">
      <c r="A77" s="13"/>
      <c r="B77" s="14"/>
      <c r="C77" s="7" t="s">
        <v>20</v>
      </c>
      <c r="D77" s="8">
        <v>5</v>
      </c>
      <c r="E77" s="8">
        <v>3</v>
      </c>
      <c r="F77" s="8">
        <v>3</v>
      </c>
      <c r="G77" s="8">
        <v>5</v>
      </c>
      <c r="H77" s="8">
        <v>4</v>
      </c>
      <c r="I77" s="10">
        <f>SUM(E77:H77)*5</f>
        <v>75</v>
      </c>
      <c r="J77" s="16"/>
      <c r="K77" s="16"/>
      <c r="L77" s="16"/>
    </row>
    <row r="78" spans="1:12" ht="21" customHeight="1">
      <c r="A78" s="13"/>
      <c r="B78" s="14"/>
      <c r="C78" s="7" t="s">
        <v>21</v>
      </c>
      <c r="D78" s="8">
        <v>2.5</v>
      </c>
      <c r="E78" s="8"/>
      <c r="F78" s="8"/>
      <c r="G78" s="8"/>
      <c r="H78" s="8"/>
      <c r="I78" s="10">
        <f>SUM(E78:H78)*2.5</f>
        <v>0</v>
      </c>
      <c r="J78" s="16"/>
      <c r="K78" s="16"/>
      <c r="L78" s="16"/>
    </row>
    <row r="79" spans="1:12" ht="28.5" customHeight="1">
      <c r="A79" s="13"/>
      <c r="B79" s="14"/>
      <c r="C79" s="7" t="s">
        <v>22</v>
      </c>
      <c r="D79" s="8">
        <v>0</v>
      </c>
      <c r="E79" s="8"/>
      <c r="F79" s="8"/>
      <c r="G79" s="8"/>
      <c r="H79" s="8"/>
      <c r="I79" s="10">
        <f>SUM(E79:H79)</f>
        <v>0</v>
      </c>
      <c r="J79" s="17"/>
      <c r="K79" s="17"/>
      <c r="L79" s="17"/>
    </row>
  </sheetData>
  <mergeCells count="83">
    <mergeCell ref="L5:L9"/>
    <mergeCell ref="A2:A3"/>
    <mergeCell ref="B2:B3"/>
    <mergeCell ref="C2:C3"/>
    <mergeCell ref="D2:D3"/>
    <mergeCell ref="E2:H2"/>
    <mergeCell ref="I2:J2"/>
    <mergeCell ref="I3:J3"/>
    <mergeCell ref="I4:J4"/>
    <mergeCell ref="A5:A9"/>
    <mergeCell ref="B5:B9"/>
    <mergeCell ref="J5:J9"/>
    <mergeCell ref="K5:K9"/>
    <mergeCell ref="A15:A19"/>
    <mergeCell ref="B15:B19"/>
    <mergeCell ref="J15:J19"/>
    <mergeCell ref="K15:K19"/>
    <mergeCell ref="L15:L19"/>
    <mergeCell ref="A10:A14"/>
    <mergeCell ref="B10:B14"/>
    <mergeCell ref="J10:J14"/>
    <mergeCell ref="K10:K14"/>
    <mergeCell ref="L10:L14"/>
    <mergeCell ref="A25:A29"/>
    <mergeCell ref="B25:B29"/>
    <mergeCell ref="J25:J29"/>
    <mergeCell ref="K25:K29"/>
    <mergeCell ref="L25:L29"/>
    <mergeCell ref="A20:A24"/>
    <mergeCell ref="B20:B24"/>
    <mergeCell ref="J20:J24"/>
    <mergeCell ref="K20:K24"/>
    <mergeCell ref="L20:L24"/>
    <mergeCell ref="L30:L39"/>
    <mergeCell ref="C32:C33"/>
    <mergeCell ref="C34:C35"/>
    <mergeCell ref="C36:C37"/>
    <mergeCell ref="C38:C39"/>
    <mergeCell ref="A30:A39"/>
    <mergeCell ref="B30:B39"/>
    <mergeCell ref="C30:C31"/>
    <mergeCell ref="J30:J39"/>
    <mergeCell ref="K30:K39"/>
    <mergeCell ref="A45:A49"/>
    <mergeCell ref="B45:B49"/>
    <mergeCell ref="J45:J49"/>
    <mergeCell ref="K45:K49"/>
    <mergeCell ref="L45:L49"/>
    <mergeCell ref="A40:A44"/>
    <mergeCell ref="B40:B44"/>
    <mergeCell ref="J40:J44"/>
    <mergeCell ref="K40:K44"/>
    <mergeCell ref="L40:L44"/>
    <mergeCell ref="A55:A59"/>
    <mergeCell ref="B55:B59"/>
    <mergeCell ref="J55:J59"/>
    <mergeCell ref="K55:K59"/>
    <mergeCell ref="L55:L59"/>
    <mergeCell ref="A50:A54"/>
    <mergeCell ref="B50:B54"/>
    <mergeCell ref="J50:J54"/>
    <mergeCell ref="K50:K54"/>
    <mergeCell ref="L50:L54"/>
    <mergeCell ref="A65:A69"/>
    <mergeCell ref="B65:B69"/>
    <mergeCell ref="J65:J69"/>
    <mergeCell ref="K65:K69"/>
    <mergeCell ref="L65:L69"/>
    <mergeCell ref="A60:A64"/>
    <mergeCell ref="B60:B64"/>
    <mergeCell ref="J60:J64"/>
    <mergeCell ref="K60:K64"/>
    <mergeCell ref="L60:L64"/>
    <mergeCell ref="A75:A79"/>
    <mergeCell ref="B75:B79"/>
    <mergeCell ref="J75:J79"/>
    <mergeCell ref="K75:K79"/>
    <mergeCell ref="L75:L79"/>
    <mergeCell ref="A70:A74"/>
    <mergeCell ref="B70:B74"/>
    <mergeCell ref="J70:J74"/>
    <mergeCell ref="K70:K74"/>
    <mergeCell ref="L70:L7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2017-06-28T10:23:24Z</cp:lastPrinted>
  <dcterms:created xsi:type="dcterms:W3CDTF">2017-06-26T08:08:10Z</dcterms:created>
  <dcterms:modified xsi:type="dcterms:W3CDTF">2017-06-28T10:37:33Z</dcterms:modified>
</cp:coreProperties>
</file>